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9345" activeTab="0"/>
  </bookViews>
  <sheets>
    <sheet name="Module 1" sheetId="1" r:id="rId1"/>
    <sheet name="Exercise 1" sheetId="2" r:id="rId2"/>
    <sheet name="Exercise 2" sheetId="3" r:id="rId3"/>
  </sheets>
  <definedNames/>
  <calcPr fullCalcOnLoad="1"/>
</workbook>
</file>

<file path=xl/sharedStrings.xml><?xml version="1.0" encoding="utf-8"?>
<sst xmlns="http://schemas.openxmlformats.org/spreadsheetml/2006/main" count="139" uniqueCount="100">
  <si>
    <t>Office Supplies Expense</t>
  </si>
  <si>
    <t>Accounts Receivable</t>
  </si>
  <si>
    <t>Accounts Payable</t>
  </si>
  <si>
    <t>Owner Capital</t>
  </si>
  <si>
    <t>Fees Earned</t>
  </si>
  <si>
    <t>Merchandise Inventory</t>
  </si>
  <si>
    <t>Wages Payable</t>
  </si>
  <si>
    <t>Office Supplies</t>
  </si>
  <si>
    <t>Interest Income</t>
  </si>
  <si>
    <t>Wage Expense</t>
  </si>
  <si>
    <t>Other Revenue</t>
  </si>
  <si>
    <t>Taxes Payable</t>
  </si>
  <si>
    <t>Interest Receivable</t>
  </si>
  <si>
    <t>Sales Revenue</t>
  </si>
  <si>
    <t>Professional Fees Earned</t>
  </si>
  <si>
    <t>Utilities Expense</t>
  </si>
  <si>
    <t>Sales Tax Payable</t>
  </si>
  <si>
    <t>Land</t>
  </si>
  <si>
    <t>Rent Expense</t>
  </si>
  <si>
    <t>Office Equipment</t>
  </si>
  <si>
    <t>Exploration Expense</t>
  </si>
  <si>
    <t>Revenue from Computer Services</t>
  </si>
  <si>
    <t>Notes Receivable</t>
  </si>
  <si>
    <t>Notes Payable</t>
  </si>
  <si>
    <t>Telephone Expense</t>
  </si>
  <si>
    <t>Computer Expense</t>
  </si>
  <si>
    <t>Interest Payable</t>
  </si>
  <si>
    <t>Owner Withdrawals</t>
  </si>
  <si>
    <t>Estimated Property Tax Payable</t>
  </si>
  <si>
    <t>ACCOUNT NAME</t>
  </si>
  <si>
    <t>If you are not correct, the system will display a hint and you can "Try Again".</t>
  </si>
  <si>
    <t>INSTRUCTIONS:</t>
  </si>
  <si>
    <t>Exercise 1</t>
  </si>
  <si>
    <t>ACCOUNT TYPE</t>
  </si>
  <si>
    <t>For each Account Name fill in the Account Type using the following codes:</t>
  </si>
  <si>
    <t>LIABILITY</t>
  </si>
  <si>
    <t>EQUITY</t>
  </si>
  <si>
    <t>REVENUE</t>
  </si>
  <si>
    <t>EXPENSE</t>
  </si>
  <si>
    <t>ASSET</t>
  </si>
  <si>
    <t>To understand bookkeeping we must be able to identify an account and its normal balance since that is the basis of all accounting entries.</t>
  </si>
  <si>
    <t>DEBITS</t>
  </si>
  <si>
    <t>CREDITS</t>
  </si>
  <si>
    <t>ASSETS (A)</t>
  </si>
  <si>
    <t>LIABILITIES (L)</t>
  </si>
  <si>
    <t>EQUITY (EQ)</t>
  </si>
  <si>
    <t>EXPENSES (EX)</t>
  </si>
  <si>
    <t>Advertising Expense (DR)</t>
  </si>
  <si>
    <t>Wages Expense (DR)</t>
  </si>
  <si>
    <t>REVENUE (R)</t>
  </si>
  <si>
    <t>Fees Earned (CR)</t>
  </si>
  <si>
    <t>Interest Income (CR)</t>
  </si>
  <si>
    <t>accounts</t>
  </si>
  <si>
    <t>BALANCE SHEET</t>
  </si>
  <si>
    <t>INCOME STATEMENT</t>
  </si>
  <si>
    <t>The following table is a graphical representaion of the accounting theory as follows:</t>
  </si>
  <si>
    <t>The DEBIT column is for ASSET and EXPENSES so the "Normal" balance of these accounts is a Debit balance.</t>
  </si>
  <si>
    <t>The CREDIT column is for LIABILITIES, EQUITY and REVENUE so the "Normal" balance of these accounts is a Credit balance.</t>
  </si>
  <si>
    <t>REVENUE represents money EARNED by the company for products sold or services rendered.</t>
  </si>
  <si>
    <t>EXPENSES represent COSTS incurred by the company in pursuit of revenue.</t>
  </si>
  <si>
    <t>LIABILITIES represent money OWED by the the company like Bank Loan, Sales Tax Payable, etc.</t>
  </si>
  <si>
    <t>ASSETS represent things that the company OWNS like Cash in the Bank, Equipment, etc.</t>
  </si>
  <si>
    <t>Exercise 2</t>
  </si>
  <si>
    <t>For each Account Name fill in the Normal Balance using the following codes:</t>
  </si>
  <si>
    <t>DEBIT</t>
  </si>
  <si>
    <t>CREDIT</t>
  </si>
  <si>
    <t>D for</t>
  </si>
  <si>
    <t>C for</t>
  </si>
  <si>
    <t>A for</t>
  </si>
  <si>
    <t>L for</t>
  </si>
  <si>
    <t>EQ for</t>
  </si>
  <si>
    <t>R for</t>
  </si>
  <si>
    <t>EX for</t>
  </si>
  <si>
    <t>Accounts Receivable (Normal Balance is a Debit)</t>
  </si>
  <si>
    <t>Accounts Payable (Normal Balance is a Credit)</t>
  </si>
  <si>
    <t>Bank Loan (Normal Balance is a Credit)</t>
  </si>
  <si>
    <t>Owner Capital (Normal Balance is a Credit)</t>
  </si>
  <si>
    <t>Owner Withdrawals (Normal Balance is a Debit)</t>
  </si>
  <si>
    <t>(Contra Equity account)</t>
  </si>
  <si>
    <t>INTRODUCTION TO BOOKKEEPING - Module 1</t>
  </si>
  <si>
    <t>Study the above graphic enough to reproduce it on a blank piece of paper.</t>
  </si>
  <si>
    <t>For each of the following exercises, fill in the blank cells from top to bottom.  As you progress, the system will indicate if you are "Correct".</t>
  </si>
  <si>
    <t>Cash</t>
  </si>
  <si>
    <t>Cash (Normal Balance is a Debit)</t>
  </si>
  <si>
    <t>THE ACCOUNTING PUZZLE</t>
  </si>
  <si>
    <t>Debits increase these accounts</t>
  </si>
  <si>
    <t>Credits decrease these accounts</t>
  </si>
  <si>
    <t>Credits increase these accounts</t>
  </si>
  <si>
    <t>Debits decrease these accounts</t>
  </si>
  <si>
    <t>Accounts:</t>
  </si>
  <si>
    <t>When you are satisfied that you know this information, go to Exercise 2</t>
  </si>
  <si>
    <t>When you are satisfied that you know this information, you are ready for Module 2.</t>
  </si>
  <si>
    <t>EQUITY represents the NET WORTH of the company</t>
  </si>
  <si>
    <t>Some accounts "Contradict" tHE column heading of Debit or Credit and these accounts are referred to as "CONTRA" accounts</t>
  </si>
  <si>
    <t>The BALANCE SHEET row is for ASSETS, LIABILITIES and EQUITY and represents the value of these accounts at a specific point in time</t>
  </si>
  <si>
    <t>(ie: at midnight December 31st)</t>
  </si>
  <si>
    <t>(ie: Owner Withdrawals is an Equity, but it's normal balance is a Debit)</t>
  </si>
  <si>
    <t>The INCOME STATEMENT row is for REVENUE and EXPENSES and represents the value of these accounts over a period of time</t>
  </si>
  <si>
    <t>(ie: for the month of January)</t>
  </si>
  <si>
    <t>If you want the system to display the correct answer, click the "Solve" button.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</si>
</sst>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[$-409]d\-mmm;@"/>
  </numFmts>
  <fonts count="9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4" fontId="1" fillId="3" borderId="1" xfId="0" applyNumberFormat="1" applyFont="1" applyFill="1" applyBorder="1" applyAlignment="1" applyProtection="1">
      <alignment horizontal="right" vertical="top" wrapText="1"/>
      <protection locked="0"/>
    </xf>
    <xf numFmtId="0" fontId="2" fillId="2" borderId="0" xfId="0" applyFont="1" applyFill="1" applyAlignment="1">
      <alignment/>
    </xf>
    <xf numFmtId="0" fontId="7" fillId="2" borderId="2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 indent="2"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right" indent="2"/>
      <protection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5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 indent="12"/>
    </xf>
    <xf numFmtId="0" fontId="2" fillId="2" borderId="0" xfId="0" applyFont="1" applyFill="1" applyBorder="1" applyAlignment="1" applyProtection="1">
      <alignment/>
      <protection/>
    </xf>
    <xf numFmtId="0" fontId="1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50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7.421875" style="1" customWidth="1"/>
    <col min="2" max="2" width="52.7109375" style="1" customWidth="1"/>
    <col min="3" max="3" width="52.421875" style="1" customWidth="1"/>
    <col min="4" max="4" width="5.00390625" style="1" customWidth="1"/>
    <col min="5" max="16384" width="9.140625" style="1" customWidth="1"/>
  </cols>
  <sheetData>
    <row r="1" spans="1:4" ht="63" customHeight="1">
      <c r="A1" s="33" t="s">
        <v>79</v>
      </c>
      <c r="B1" s="33"/>
      <c r="C1" s="33"/>
      <c r="D1" s="33"/>
    </row>
    <row r="2" ht="12.75">
      <c r="A2" s="1" t="s">
        <v>40</v>
      </c>
    </row>
    <row r="4" ht="12.75">
      <c r="A4" s="1" t="s">
        <v>55</v>
      </c>
    </row>
    <row r="6" ht="12.75">
      <c r="A6" s="1" t="s">
        <v>61</v>
      </c>
    </row>
    <row r="7" ht="12.75">
      <c r="A7" s="1" t="s">
        <v>60</v>
      </c>
    </row>
    <row r="8" ht="12.75">
      <c r="A8" s="1" t="s">
        <v>92</v>
      </c>
    </row>
    <row r="9" ht="12.75">
      <c r="A9" s="1" t="s">
        <v>58</v>
      </c>
    </row>
    <row r="10" ht="12.75">
      <c r="A10" s="1" t="s">
        <v>59</v>
      </c>
    </row>
    <row r="12" ht="12.75">
      <c r="A12" s="1" t="s">
        <v>56</v>
      </c>
    </row>
    <row r="13" ht="12.75">
      <c r="A13" s="1" t="s">
        <v>57</v>
      </c>
    </row>
    <row r="14" ht="12.75">
      <c r="A14" s="1" t="s">
        <v>93</v>
      </c>
    </row>
    <row r="15" ht="12.75">
      <c r="B15" s="1" t="s">
        <v>96</v>
      </c>
    </row>
    <row r="17" ht="12.75">
      <c r="A17" s="1" t="s">
        <v>94</v>
      </c>
    </row>
    <row r="18" ht="12.75">
      <c r="B18" s="1" t="s">
        <v>95</v>
      </c>
    </row>
    <row r="19" ht="12.75">
      <c r="A19" s="1" t="s">
        <v>97</v>
      </c>
    </row>
    <row r="20" ht="12.75">
      <c r="B20" s="1" t="s">
        <v>98</v>
      </c>
    </row>
    <row r="22" spans="1:3" ht="51.75" customHeight="1">
      <c r="A22" s="32" t="s">
        <v>84</v>
      </c>
      <c r="B22" s="32"/>
      <c r="C22" s="32"/>
    </row>
    <row r="23" spans="1:3" ht="25.5">
      <c r="A23" s="31"/>
      <c r="B23" s="4" t="s">
        <v>41</v>
      </c>
      <c r="C23" s="5" t="s">
        <v>42</v>
      </c>
    </row>
    <row r="24" spans="1:3" ht="15.75">
      <c r="A24" s="31"/>
      <c r="B24" s="10" t="s">
        <v>85</v>
      </c>
      <c r="C24" s="12" t="s">
        <v>87</v>
      </c>
    </row>
    <row r="25" spans="1:3" ht="16.5" thickBot="1">
      <c r="A25" s="31"/>
      <c r="B25" s="11" t="s">
        <v>86</v>
      </c>
      <c r="C25" s="13" t="s">
        <v>88</v>
      </c>
    </row>
    <row r="26" spans="1:3" ht="15.75">
      <c r="A26" s="7"/>
      <c r="B26" s="7"/>
      <c r="C26" s="7"/>
    </row>
    <row r="27" spans="1:3" ht="15.75">
      <c r="A27" s="7"/>
      <c r="B27" s="7" t="s">
        <v>43</v>
      </c>
      <c r="C27" s="7" t="s">
        <v>44</v>
      </c>
    </row>
    <row r="28" spans="1:3" ht="15.75">
      <c r="A28" s="7"/>
      <c r="B28" s="6" t="s">
        <v>89</v>
      </c>
      <c r="C28" s="6" t="s">
        <v>89</v>
      </c>
    </row>
    <row r="29" spans="1:3" ht="15.75">
      <c r="A29" s="7"/>
      <c r="B29" s="27" t="s">
        <v>83</v>
      </c>
      <c r="C29" s="27" t="s">
        <v>74</v>
      </c>
    </row>
    <row r="30" spans="1:3" ht="31.5">
      <c r="A30" s="7" t="s">
        <v>53</v>
      </c>
      <c r="B30" s="27" t="s">
        <v>73</v>
      </c>
      <c r="C30" s="27" t="s">
        <v>75</v>
      </c>
    </row>
    <row r="31" spans="1:3" ht="15.75">
      <c r="A31" s="7" t="s">
        <v>52</v>
      </c>
      <c r="B31" s="8"/>
      <c r="C31" s="6"/>
    </row>
    <row r="32" spans="1:3" ht="15.75">
      <c r="A32" s="7"/>
      <c r="B32" s="8"/>
      <c r="C32" s="7" t="s">
        <v>45</v>
      </c>
    </row>
    <row r="33" spans="1:3" ht="15.75">
      <c r="A33" s="7"/>
      <c r="B33" s="8"/>
      <c r="C33" s="6" t="s">
        <v>89</v>
      </c>
    </row>
    <row r="34" spans="1:3" ht="15.75">
      <c r="A34" s="7"/>
      <c r="B34" s="8"/>
      <c r="C34" s="27" t="s">
        <v>76</v>
      </c>
    </row>
    <row r="35" spans="1:3" ht="15.75">
      <c r="A35" s="7"/>
      <c r="B35" s="8"/>
      <c r="C35" s="27" t="s">
        <v>77</v>
      </c>
    </row>
    <row r="36" spans="1:3" ht="16.5" thickBot="1">
      <c r="A36" s="9"/>
      <c r="B36" s="9"/>
      <c r="C36" s="29" t="s">
        <v>78</v>
      </c>
    </row>
    <row r="37" spans="1:3" ht="15.75">
      <c r="A37" s="7"/>
      <c r="B37" s="6"/>
      <c r="C37" s="6"/>
    </row>
    <row r="38" spans="1:3" ht="15.75">
      <c r="A38" s="7"/>
      <c r="B38" s="7" t="s">
        <v>46</v>
      </c>
      <c r="C38" s="7" t="s">
        <v>49</v>
      </c>
    </row>
    <row r="39" spans="1:3" ht="47.25">
      <c r="A39" s="7" t="s">
        <v>54</v>
      </c>
      <c r="B39" s="6" t="s">
        <v>89</v>
      </c>
      <c r="C39" s="6" t="s">
        <v>89</v>
      </c>
    </row>
    <row r="40" spans="1:3" ht="15.75">
      <c r="A40" s="7" t="s">
        <v>52</v>
      </c>
      <c r="B40" s="27" t="s">
        <v>47</v>
      </c>
      <c r="C40" s="27" t="s">
        <v>50</v>
      </c>
    </row>
    <row r="41" spans="2:3" ht="15.75">
      <c r="B41" s="28" t="s">
        <v>48</v>
      </c>
      <c r="C41" s="27" t="s">
        <v>51</v>
      </c>
    </row>
    <row r="42" spans="2:3" ht="15.75">
      <c r="B42" s="14"/>
      <c r="C42" s="6"/>
    </row>
    <row r="43" spans="2:3" ht="15.75">
      <c r="B43" s="14"/>
      <c r="C43" s="6"/>
    </row>
    <row r="44" spans="1:3" ht="16.5" thickBot="1">
      <c r="A44" s="7"/>
      <c r="B44" s="9"/>
      <c r="C44" s="9"/>
    </row>
    <row r="46" ht="12.75">
      <c r="A46" s="3" t="s">
        <v>31</v>
      </c>
    </row>
    <row r="47" ht="12.75">
      <c r="A47" s="1" t="s">
        <v>80</v>
      </c>
    </row>
    <row r="48" ht="12.75">
      <c r="A48" s="1" t="s">
        <v>81</v>
      </c>
    </row>
    <row r="49" ht="12.75">
      <c r="A49" s="1" t="s">
        <v>30</v>
      </c>
    </row>
    <row r="50" ht="12.75">
      <c r="A50" s="1" t="s">
        <v>99</v>
      </c>
    </row>
  </sheetData>
  <sheetProtection sheet="1" objects="1" scenarios="1" selectLockedCells="1"/>
  <mergeCells count="3">
    <mergeCell ref="A23:A25"/>
    <mergeCell ref="A22:C22"/>
    <mergeCell ref="A1:D1"/>
  </mergeCells>
  <printOptions/>
  <pageMargins left="0.5" right="0.5" top="0.5" bottom="0.5" header="0.5" footer="0.5"/>
  <pageSetup horizontalDpi="600" verticalDpi="600" orientation="landscape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44"/>
  <sheetViews>
    <sheetView workbookViewId="0" topLeftCell="A1">
      <selection activeCell="B13" sqref="B13"/>
    </sheetView>
  </sheetViews>
  <sheetFormatPr defaultColWidth="9.140625" defaultRowHeight="15" customHeight="1"/>
  <cols>
    <col min="1" max="1" width="33.7109375" style="16" customWidth="1"/>
    <col min="2" max="2" width="32.7109375" style="16" customWidth="1"/>
    <col min="3" max="3" width="23.7109375" style="16" customWidth="1"/>
    <col min="4" max="16384" width="9.140625" style="16" customWidth="1"/>
  </cols>
  <sheetData>
    <row r="1" ht="15" customHeight="1">
      <c r="A1" s="15" t="s">
        <v>32</v>
      </c>
    </row>
    <row r="3" spans="1:3" ht="15" customHeight="1">
      <c r="A3" s="17" t="s">
        <v>31</v>
      </c>
      <c r="B3" s="18"/>
      <c r="C3" s="18"/>
    </row>
    <row r="4" spans="1:3" ht="15" customHeight="1">
      <c r="A4" s="19" t="s">
        <v>34</v>
      </c>
      <c r="B4" s="18"/>
      <c r="C4" s="18"/>
    </row>
    <row r="5" spans="1:3" ht="15" customHeight="1">
      <c r="A5" s="19"/>
      <c r="B5" s="18"/>
      <c r="C5" s="18"/>
    </row>
    <row r="6" spans="1:3" ht="15" customHeight="1">
      <c r="A6" s="26" t="s">
        <v>68</v>
      </c>
      <c r="B6" s="25" t="s">
        <v>39</v>
      </c>
      <c r="C6" s="18"/>
    </row>
    <row r="7" spans="1:3" ht="15" customHeight="1">
      <c r="A7" s="26" t="s">
        <v>69</v>
      </c>
      <c r="B7" s="25" t="s">
        <v>35</v>
      </c>
      <c r="C7" s="18"/>
    </row>
    <row r="8" spans="1:3" ht="15" customHeight="1">
      <c r="A8" s="26" t="s">
        <v>70</v>
      </c>
      <c r="B8" s="25" t="s">
        <v>36</v>
      </c>
      <c r="C8" s="18"/>
    </row>
    <row r="9" spans="1:3" ht="15" customHeight="1">
      <c r="A9" s="26" t="s">
        <v>71</v>
      </c>
      <c r="B9" s="25" t="s">
        <v>37</v>
      </c>
      <c r="C9" s="18"/>
    </row>
    <row r="10" spans="1:2" ht="15" customHeight="1">
      <c r="A10" s="26" t="s">
        <v>72</v>
      </c>
      <c r="B10" s="25" t="s">
        <v>38</v>
      </c>
    </row>
    <row r="11" spans="1:3" ht="15" customHeight="1">
      <c r="A11" s="19"/>
      <c r="B11" s="18"/>
      <c r="C11" s="18"/>
    </row>
    <row r="12" spans="1:3" ht="15" customHeight="1">
      <c r="A12" s="21" t="s">
        <v>29</v>
      </c>
      <c r="B12" s="22" t="s">
        <v>33</v>
      </c>
      <c r="C12" s="23"/>
    </row>
    <row r="13" spans="1:3" ht="15" customHeight="1">
      <c r="A13" s="24" t="s">
        <v>0</v>
      </c>
      <c r="B13" s="2"/>
      <c r="C13" s="23">
        <f>IF(B13="","",IF(B13="EX","Correct","Try Again - This is the COST of Office Supplies used by the company"))</f>
      </c>
    </row>
    <row r="14" spans="1:3" ht="15" customHeight="1">
      <c r="A14" s="24" t="s">
        <v>1</v>
      </c>
      <c r="B14" s="2"/>
      <c r="C14" s="23">
        <f>IF(B14="","",IF(B14="A","Correct","Try Again - The company OWNS the right to collect this money from customers for sales in the past."))</f>
      </c>
    </row>
    <row r="15" spans="1:3" ht="15" customHeight="1">
      <c r="A15" s="24" t="s">
        <v>2</v>
      </c>
      <c r="B15" s="2"/>
      <c r="C15" s="23">
        <f>IF(B15="","",IF(B15="L","Correct","Try Again - The company OWES this money to suppliers."))</f>
      </c>
    </row>
    <row r="16" spans="1:3" ht="15" customHeight="1">
      <c r="A16" s="24" t="s">
        <v>3</v>
      </c>
      <c r="B16" s="2"/>
      <c r="C16" s="23">
        <f>IF(B16="","",IF(B16="EQ","Correct","Try Again - This is the value of assets (cash or other) given, by the owner, to the company."))</f>
      </c>
    </row>
    <row r="17" spans="1:3" ht="15" customHeight="1">
      <c r="A17" s="24" t="s">
        <v>4</v>
      </c>
      <c r="B17" s="2"/>
      <c r="C17" s="23">
        <f>IF(B17="","",IF(B17="R","Correct","Try Again - This is the amount of money EARNED by the company"))</f>
      </c>
    </row>
    <row r="18" spans="1:3" ht="15" customHeight="1">
      <c r="A18" s="24" t="s">
        <v>5</v>
      </c>
      <c r="B18" s="2"/>
      <c r="C18" s="23">
        <f>IF(B18="","",IF(B18="A","Correct","Try Again - This is the value of the Merchandise, OWNED by the company, sitting on the shelves waiting to be sold."))</f>
      </c>
    </row>
    <row r="19" spans="1:3" ht="15" customHeight="1">
      <c r="A19" s="24" t="s">
        <v>6</v>
      </c>
      <c r="B19" s="2"/>
      <c r="C19" s="23">
        <f>IF(B19="","",IF(B19="L","Correct","Try Again - This is the value of Wages OWED to employees."))</f>
      </c>
    </row>
    <row r="20" spans="1:3" ht="15" customHeight="1">
      <c r="A20" s="24" t="s">
        <v>7</v>
      </c>
      <c r="B20" s="2"/>
      <c r="C20" s="23">
        <f>IF(B20="","",IF(B20="A","Correct","Try Again - This is the value of the Office Supplies OWNED by the company and sitting in the cabinet unused"))</f>
      </c>
    </row>
    <row r="21" spans="1:3" ht="15" customHeight="1">
      <c r="A21" s="24" t="s">
        <v>8</v>
      </c>
      <c r="B21" s="2"/>
      <c r="C21" s="23">
        <f>IF(B21="","",IF(B21="R","Correct","Try Again - This is interest EARNED from the company's investments"))</f>
      </c>
    </row>
    <row r="22" spans="1:3" ht="15" customHeight="1">
      <c r="A22" s="24" t="s">
        <v>9</v>
      </c>
      <c r="B22" s="2"/>
      <c r="C22" s="23">
        <f>IF(B22="","",IF(B22="EX","Correct","Try Again - This is the COST of wages incurred by the company."))</f>
      </c>
    </row>
    <row r="23" spans="1:3" ht="15" customHeight="1">
      <c r="A23" s="24" t="s">
        <v>10</v>
      </c>
      <c r="B23" s="2"/>
      <c r="C23" s="23">
        <f>IF(B23="","",IF(B23="R","Correct","Try Again - This is revenue EARNED by the company"))</f>
      </c>
    </row>
    <row r="24" spans="1:3" ht="15" customHeight="1">
      <c r="A24" s="24" t="s">
        <v>11</v>
      </c>
      <c r="B24" s="2"/>
      <c r="C24" s="23">
        <f>IF(B24="","",IF(B24="L","Correct","Try Again - This is the amount of taxes OWED by the company"))</f>
      </c>
    </row>
    <row r="25" spans="1:3" ht="15" customHeight="1">
      <c r="A25" s="24" t="s">
        <v>12</v>
      </c>
      <c r="B25" s="2"/>
      <c r="C25" s="23">
        <f>IF(B25="","",IF(B25="A","Correct","Try Again - This is the value of the interest OWNED by the company to be received some time in the future"))</f>
      </c>
    </row>
    <row r="26" spans="1:3" ht="15" customHeight="1">
      <c r="A26" s="24" t="s">
        <v>13</v>
      </c>
      <c r="B26" s="2"/>
      <c r="C26" s="23">
        <f>IF(B26="","",IF(B26="R","Correct","Try Again - This is the amount of sales EARNED by the company."))</f>
      </c>
    </row>
    <row r="27" spans="1:3" ht="15" customHeight="1">
      <c r="A27" s="24" t="s">
        <v>14</v>
      </c>
      <c r="B27" s="2"/>
      <c r="C27" s="23">
        <f>IF(B27="","",IF(B27="R","Correct","Try Again - This is the amount of Professional Fees EARNED by the company"))</f>
      </c>
    </row>
    <row r="28" spans="1:3" ht="15" customHeight="1">
      <c r="A28" s="24" t="s">
        <v>15</v>
      </c>
      <c r="B28" s="2"/>
      <c r="C28" s="23">
        <f>IF(B28="","",IF(B28="EX","Correct","Try Again - This is the COST of utilities incurred by the company"))</f>
      </c>
    </row>
    <row r="29" spans="1:3" ht="15" customHeight="1">
      <c r="A29" s="24" t="s">
        <v>82</v>
      </c>
      <c r="B29" s="2"/>
      <c r="C29" s="23">
        <f>IF(B29="","",IF(B29="A","Correct","Try Again - The company OWNS the cash in the bank"))</f>
      </c>
    </row>
    <row r="30" spans="1:3" ht="15" customHeight="1">
      <c r="A30" s="24" t="s">
        <v>16</v>
      </c>
      <c r="B30" s="2"/>
      <c r="C30" s="23">
        <f>IF(B30="","",IF(B30="L","Correct","Try Again - This is the amount of Sales Taxes OWED by the company"))</f>
      </c>
    </row>
    <row r="31" spans="1:3" ht="15" customHeight="1">
      <c r="A31" s="24" t="s">
        <v>17</v>
      </c>
      <c r="B31" s="2"/>
      <c r="C31" s="23">
        <f>IF(B31="","",IF(B31="A","Correct","Try Again - This is the value of the Land that the company OWNS"))</f>
      </c>
    </row>
    <row r="32" spans="1:3" ht="15" customHeight="1">
      <c r="A32" s="24" t="s">
        <v>18</v>
      </c>
      <c r="B32" s="2"/>
      <c r="C32" s="23">
        <f>IF(B32="","",IF(B32="EX","Correct","Try Again - This is the COST of Rent incurred by the company"))</f>
      </c>
    </row>
    <row r="33" spans="1:3" ht="15" customHeight="1">
      <c r="A33" s="24" t="s">
        <v>19</v>
      </c>
      <c r="B33" s="2"/>
      <c r="C33" s="23">
        <f>IF(B33="","",IF(B33="A","Correct","Try Again - This is the value of the Office Equipment that the company OWNS"))</f>
      </c>
    </row>
    <row r="34" spans="1:3" ht="15" customHeight="1">
      <c r="A34" s="24" t="s">
        <v>20</v>
      </c>
      <c r="B34" s="2"/>
      <c r="C34" s="23">
        <f>IF(B34="","",IF(B34="EX","Correct","Try Again - This is the COST of exploration incurred by the company"))</f>
      </c>
    </row>
    <row r="35" spans="1:3" ht="15" customHeight="1">
      <c r="A35" s="24" t="s">
        <v>21</v>
      </c>
      <c r="B35" s="2"/>
      <c r="C35" s="23">
        <f>IF(B35="","",IF(B35="R","Correct","Try Again - This is the amount of Computer Sales EARNED by the company"))</f>
      </c>
    </row>
    <row r="36" spans="1:3" ht="15" customHeight="1">
      <c r="A36" s="24" t="s">
        <v>22</v>
      </c>
      <c r="B36" s="2"/>
      <c r="C36" s="23">
        <f>IF(B36="","",IF(B36="A","Correct","Try Again - This is the value of the Notes (money lent out) OWNED by the company to be received some time in the future"))</f>
      </c>
    </row>
    <row r="37" spans="1:3" ht="15" customHeight="1">
      <c r="A37" s="24" t="s">
        <v>23</v>
      </c>
      <c r="B37" s="2"/>
      <c r="C37" s="23">
        <f>IF(B37="","",IF(B37="L","Correct","Try Again - This is the amount of Notes (money borrowed) OWED by the company"))</f>
      </c>
    </row>
    <row r="38" spans="1:3" ht="15" customHeight="1">
      <c r="A38" s="24" t="s">
        <v>24</v>
      </c>
      <c r="B38" s="2"/>
      <c r="C38" s="23">
        <f>IF(B38="","",IF(B38="EX","Correct","Try Again - This is the COST of Telephone incurred by the company"))</f>
      </c>
    </row>
    <row r="39" spans="1:3" ht="15" customHeight="1">
      <c r="A39" s="24" t="s">
        <v>25</v>
      </c>
      <c r="B39" s="2"/>
      <c r="C39" s="23">
        <f>IF(B39="","",IF(B39="EX","Correct","Try Again - This is the COST of Computer Supplies incurred by the company"))</f>
      </c>
    </row>
    <row r="40" spans="1:3" ht="15" customHeight="1">
      <c r="A40" s="24" t="s">
        <v>26</v>
      </c>
      <c r="B40" s="2"/>
      <c r="C40" s="23">
        <f>IF(B40="","",IF(B40="L","Correct","Try Again - This is the amount of Interest OWED by the company"))</f>
      </c>
    </row>
    <row r="41" spans="1:3" ht="15" customHeight="1">
      <c r="A41" s="24" t="s">
        <v>27</v>
      </c>
      <c r="B41" s="2"/>
      <c r="C41" s="23">
        <f>IF(B41="","",IF(B41="EQ","Correct","Try Again - This is the value of any assets (cash or other) taken, by the owner, out of the company."))</f>
      </c>
    </row>
    <row r="42" spans="1:3" ht="15" customHeight="1">
      <c r="A42" s="24" t="s">
        <v>28</v>
      </c>
      <c r="B42" s="2"/>
      <c r="C42" s="23">
        <f>IF(B42="","",IF(B42="L","Correct","Try Again - This is an estimate of the amount of Property Tax OWED by the company"))</f>
      </c>
    </row>
    <row r="44" ht="15" customHeight="1">
      <c r="A44" s="30" t="s">
        <v>90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44"/>
  <sheetViews>
    <sheetView workbookViewId="0" topLeftCell="A1">
      <selection activeCell="B13" sqref="B13"/>
    </sheetView>
  </sheetViews>
  <sheetFormatPr defaultColWidth="9.140625" defaultRowHeight="15" customHeight="1"/>
  <cols>
    <col min="1" max="1" width="33.7109375" style="16" customWidth="1"/>
    <col min="2" max="2" width="35.7109375" style="16" customWidth="1"/>
    <col min="3" max="3" width="23.7109375" style="16" customWidth="1"/>
    <col min="4" max="16384" width="9.140625" style="16" customWidth="1"/>
  </cols>
  <sheetData>
    <row r="1" ht="15" customHeight="1">
      <c r="A1" s="15" t="s">
        <v>62</v>
      </c>
    </row>
    <row r="3" spans="1:3" ht="15" customHeight="1">
      <c r="A3" s="17" t="s">
        <v>31</v>
      </c>
      <c r="B3" s="18"/>
      <c r="C3" s="18"/>
    </row>
    <row r="4" spans="1:3" ht="15" customHeight="1">
      <c r="A4" s="19" t="s">
        <v>63</v>
      </c>
      <c r="B4" s="18"/>
      <c r="C4" s="18"/>
    </row>
    <row r="5" spans="1:3" ht="15" customHeight="1">
      <c r="A5" s="19"/>
      <c r="B5" s="18"/>
      <c r="C5" s="18"/>
    </row>
    <row r="6" spans="1:3" ht="15" customHeight="1">
      <c r="A6" s="26" t="s">
        <v>66</v>
      </c>
      <c r="B6" s="25" t="s">
        <v>64</v>
      </c>
      <c r="C6" s="18"/>
    </row>
    <row r="7" spans="1:3" ht="15" customHeight="1">
      <c r="A7" s="26" t="s">
        <v>67</v>
      </c>
      <c r="B7" s="25" t="s">
        <v>65</v>
      </c>
      <c r="C7" s="18"/>
    </row>
    <row r="8" spans="1:3" ht="15" customHeight="1">
      <c r="A8" s="20"/>
      <c r="B8" s="18"/>
      <c r="C8" s="18"/>
    </row>
    <row r="9" spans="1:3" ht="15" customHeight="1">
      <c r="A9" s="20"/>
      <c r="B9" s="18"/>
      <c r="C9" s="18"/>
    </row>
    <row r="10" ht="15" customHeight="1">
      <c r="B10" s="18"/>
    </row>
    <row r="11" spans="1:3" ht="15" customHeight="1">
      <c r="A11" s="19"/>
      <c r="B11" s="18"/>
      <c r="C11" s="18"/>
    </row>
    <row r="12" spans="1:3" ht="15" customHeight="1">
      <c r="A12" s="21" t="s">
        <v>29</v>
      </c>
      <c r="B12" s="22" t="s">
        <v>33</v>
      </c>
      <c r="C12" s="23"/>
    </row>
    <row r="13" spans="1:3" ht="15" customHeight="1">
      <c r="A13" s="24" t="s">
        <v>0</v>
      </c>
      <c r="B13" s="2"/>
      <c r="C13" s="23">
        <f>IF(B13="","",IF(B13="D","Correct","Try Again - This is an EXPENSE"))</f>
      </c>
    </row>
    <row r="14" spans="1:3" ht="15" customHeight="1">
      <c r="A14" s="24" t="s">
        <v>1</v>
      </c>
      <c r="B14" s="2"/>
      <c r="C14" s="23">
        <f>IF(B14="","",IF(B14="D","Correct","Try Again - This is an ASSET."))</f>
      </c>
    </row>
    <row r="15" spans="1:3" ht="15" customHeight="1">
      <c r="A15" s="24" t="s">
        <v>2</v>
      </c>
      <c r="B15" s="2"/>
      <c r="C15" s="23">
        <f>IF(B15="","",IF(B15="C","Correct","Try Again - This is a LIABILITY."))</f>
      </c>
    </row>
    <row r="16" spans="1:3" ht="15" customHeight="1">
      <c r="A16" s="24" t="s">
        <v>3</v>
      </c>
      <c r="B16" s="2"/>
      <c r="C16" s="23">
        <f>IF(B16="","",IF(B16="C","Correct","Try Again - This is an EQUITY."))</f>
      </c>
    </row>
    <row r="17" spans="1:3" ht="15" customHeight="1">
      <c r="A17" s="24" t="s">
        <v>4</v>
      </c>
      <c r="B17" s="2"/>
      <c r="C17" s="23">
        <f>IF(B17="","",IF(B17="C","Correct","Try Again - This is a REVENUE"))</f>
      </c>
    </row>
    <row r="18" spans="1:3" ht="15" customHeight="1">
      <c r="A18" s="24" t="s">
        <v>5</v>
      </c>
      <c r="B18" s="2"/>
      <c r="C18" s="23">
        <f>IF(B18="","",IF(B18="D","Correct","Try Again - This is an ASSET."))</f>
      </c>
    </row>
    <row r="19" spans="1:3" ht="15" customHeight="1">
      <c r="A19" s="24" t="s">
        <v>6</v>
      </c>
      <c r="B19" s="2"/>
      <c r="C19" s="23">
        <f>IF(B19="","",IF(B19="C","Correct","Try Again - This is a LIABILITY."))</f>
      </c>
    </row>
    <row r="20" spans="1:3" ht="15" customHeight="1">
      <c r="A20" s="24" t="s">
        <v>7</v>
      </c>
      <c r="B20" s="2"/>
      <c r="C20" s="23">
        <f>IF(B20="","",IF(B20="D","Correct","Try Again - This is an ASSET."))</f>
      </c>
    </row>
    <row r="21" spans="1:3" ht="15" customHeight="1">
      <c r="A21" s="24" t="s">
        <v>8</v>
      </c>
      <c r="B21" s="2"/>
      <c r="C21" s="23">
        <f>IF(B21="","",IF(B21="C","Correct","Try Again - This is a REVENUE."))</f>
      </c>
    </row>
    <row r="22" spans="1:3" ht="15" customHeight="1">
      <c r="A22" s="24" t="s">
        <v>9</v>
      </c>
      <c r="B22" s="2"/>
      <c r="C22" s="23">
        <f>IF(B22="","",IF(B22="D","Correct","Try Again - This is an EXPENSE"))</f>
      </c>
    </row>
    <row r="23" spans="1:3" ht="15" customHeight="1">
      <c r="A23" s="24" t="s">
        <v>10</v>
      </c>
      <c r="B23" s="2"/>
      <c r="C23" s="23">
        <f>IF(B23="","",IF(B23="C","Correct","Try Again - This is a REVENUE."))</f>
      </c>
    </row>
    <row r="24" spans="1:3" ht="15" customHeight="1">
      <c r="A24" s="24" t="s">
        <v>11</v>
      </c>
      <c r="B24" s="2"/>
      <c r="C24" s="23">
        <f>IF(B24="","",IF(B24="C","Correct","Try Again - This is a LIABILITY."))</f>
      </c>
    </row>
    <row r="25" spans="1:3" ht="15" customHeight="1">
      <c r="A25" s="24" t="s">
        <v>12</v>
      </c>
      <c r="B25" s="2"/>
      <c r="C25" s="23">
        <f>IF(B25="","",IF(B25="D","Correct","Try Again - This is an ASSET."))</f>
      </c>
    </row>
    <row r="26" spans="1:3" ht="15" customHeight="1">
      <c r="A26" s="24" t="s">
        <v>13</v>
      </c>
      <c r="B26" s="2"/>
      <c r="C26" s="23">
        <f>IF(B26="","",IF(B26="C","Correct","Try Again - This is a REVENUE."))</f>
      </c>
    </row>
    <row r="27" spans="1:3" ht="15" customHeight="1">
      <c r="A27" s="24" t="s">
        <v>14</v>
      </c>
      <c r="B27" s="2"/>
      <c r="C27" s="23">
        <f>IF(B27="","",IF(B27="C","Correct","Try Again - This is a REVENUE."))</f>
      </c>
    </row>
    <row r="28" spans="1:3" ht="15" customHeight="1">
      <c r="A28" s="24" t="s">
        <v>15</v>
      </c>
      <c r="B28" s="2"/>
      <c r="C28" s="23">
        <f>IF(B28="","",IF(B28="D","Correct","Try Again - This is an EXPENSE"))</f>
      </c>
    </row>
    <row r="29" spans="1:3" ht="15" customHeight="1">
      <c r="A29" s="24" t="s">
        <v>82</v>
      </c>
      <c r="B29" s="2"/>
      <c r="C29" s="23">
        <f>IF(B29="","",IF(B29="D","Correct","Try Again - This is an ASSET."))</f>
      </c>
    </row>
    <row r="30" spans="1:3" ht="15" customHeight="1">
      <c r="A30" s="24" t="s">
        <v>16</v>
      </c>
      <c r="B30" s="2"/>
      <c r="C30" s="23">
        <f>IF(B30="","",IF(B30="C","Correct","Try Again - This is a LIABILITY."))</f>
      </c>
    </row>
    <row r="31" spans="1:3" ht="15" customHeight="1">
      <c r="A31" s="24" t="s">
        <v>17</v>
      </c>
      <c r="B31" s="2"/>
      <c r="C31" s="23">
        <f>IF(B31="","",IF(B31="D","Correct","Try Again - This is an ASSET."))</f>
      </c>
    </row>
    <row r="32" spans="1:3" ht="15" customHeight="1">
      <c r="A32" s="24" t="s">
        <v>18</v>
      </c>
      <c r="B32" s="2"/>
      <c r="C32" s="23">
        <f>IF(B32="","",IF(B32="D","Correct","Try Again - This is an EXPENSE"))</f>
      </c>
    </row>
    <row r="33" spans="1:3" ht="15" customHeight="1">
      <c r="A33" s="24" t="s">
        <v>19</v>
      </c>
      <c r="B33" s="2"/>
      <c r="C33" s="23">
        <f>IF(B33="","",IF(B33="D","Correct","Try Again - This is an ASSET."))</f>
      </c>
    </row>
    <row r="34" spans="1:3" ht="15" customHeight="1">
      <c r="A34" s="24" t="s">
        <v>20</v>
      </c>
      <c r="B34" s="2"/>
      <c r="C34" s="23">
        <f>IF(B34="","",IF(B34="D","Correct","Try Again - This is an EXPENSE"))</f>
      </c>
    </row>
    <row r="35" spans="1:3" ht="15" customHeight="1">
      <c r="A35" s="24" t="s">
        <v>21</v>
      </c>
      <c r="B35" s="2"/>
      <c r="C35" s="23">
        <f>IF(B35="","",IF(B35="C","Correct","Try Again - This is a REVENUE."))</f>
      </c>
    </row>
    <row r="36" spans="1:3" ht="15" customHeight="1">
      <c r="A36" s="24" t="s">
        <v>22</v>
      </c>
      <c r="B36" s="2"/>
      <c r="C36" s="23">
        <f>IF(B36="","",IF(B36="D","Correct","Try Again - This is an ASSET."))</f>
      </c>
    </row>
    <row r="37" spans="1:3" ht="15" customHeight="1">
      <c r="A37" s="24" t="s">
        <v>23</v>
      </c>
      <c r="B37" s="2"/>
      <c r="C37" s="23">
        <f>IF(B37="","",IF(B37="C","Correct","Try Again - This is a LIABILITY."))</f>
      </c>
    </row>
    <row r="38" spans="1:3" ht="15" customHeight="1">
      <c r="A38" s="24" t="s">
        <v>24</v>
      </c>
      <c r="B38" s="2"/>
      <c r="C38" s="23">
        <f>IF(B38="","",IF(B38="D","Correct","Try Again - This is an EXPENSE"))</f>
      </c>
    </row>
    <row r="39" spans="1:3" ht="15" customHeight="1">
      <c r="A39" s="24" t="s">
        <v>25</v>
      </c>
      <c r="B39" s="2"/>
      <c r="C39" s="23">
        <f>IF(B39="","",IF(B39="D","Correct","Try Again - This is an EXPENSE"))</f>
      </c>
    </row>
    <row r="40" spans="1:3" ht="15" customHeight="1">
      <c r="A40" s="24" t="s">
        <v>26</v>
      </c>
      <c r="B40" s="2"/>
      <c r="C40" s="23">
        <f>IF(B40="","",IF(B40="C","Correct","Try Again - This is a LIABILITY."))</f>
      </c>
    </row>
    <row r="41" spans="1:3" ht="15" customHeight="1">
      <c r="A41" s="24" t="s">
        <v>27</v>
      </c>
      <c r="B41" s="2"/>
      <c r="C41" s="23">
        <f>IF(B41="","",IF(B41="D","Correct","Try Again - This is an Contra-EQUITY."))</f>
      </c>
    </row>
    <row r="42" spans="1:3" ht="15" customHeight="1">
      <c r="A42" s="24" t="s">
        <v>28</v>
      </c>
      <c r="B42" s="2"/>
      <c r="C42" s="23">
        <f>IF(B42="","",IF(B42="C","Correct","Try Again - This is a LIABILITY."))</f>
      </c>
    </row>
    <row r="44" ht="15" customHeight="1">
      <c r="A44" s="30" t="s">
        <v>91</v>
      </c>
    </row>
  </sheetData>
  <sheetProtection sheet="1" objects="1" scenarios="1" selectLockedCells="1"/>
  <printOptions/>
  <pageMargins left="0.5" right="0.5" top="0.5" bottom="0.5" header="0.5" footer="0.5"/>
  <pageSetup horizontalDpi="600" verticalDpi="600" orientation="portrait" r:id="rId2"/>
  <ignoredErrors>
    <ignoredError sqref="C22 C19 C32 C30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Ceridian Canada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BSchieck</dc:creator>
  <cp:keywords/>
  <dc:description/>
  <cp:lastModifiedBy>BSchieck</cp:lastModifiedBy>
  <cp:lastPrinted>2009-06-17T09:39:39Z</cp:lastPrinted>
  <dcterms:created xsi:type="dcterms:W3CDTF">2008-04-07T13:35:23Z</dcterms:created>
  <dcterms:modified xsi:type="dcterms:W3CDTF">2009-06-17T09:39:44Z</dcterms:modified>
  <cp:category/>
  <cp:version/>
  <cp:contentType/>
  <cp:contentStatus/>
</cp:coreProperties>
</file>